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nelj/Desktop/"/>
    </mc:Choice>
  </mc:AlternateContent>
  <xr:revisionPtr revIDLastSave="0" documentId="13_ncr:1_{B29D8406-4B1A-3842-B18A-1FD30436555D}" xr6:coauthVersionLast="47" xr6:coauthVersionMax="47" xr10:uidLastSave="{00000000-0000-0000-0000-000000000000}"/>
  <bookViews>
    <workbookView xWindow="0" yWindow="500" windowWidth="29400" windowHeight="15440" xr2:uid="{F6C63FB3-D5DD-7243-BFD9-8EBA71D8E28F}"/>
  </bookViews>
  <sheets>
    <sheet name="Intro" sheetId="5" r:id="rId1"/>
    <sheet name="Insurance" sheetId="2" r:id="rId2"/>
    <sheet name="Mental Health" sheetId="3" r:id="rId3"/>
    <sheet name="Housing" sheetId="1" r:id="rId4"/>
  </sheets>
  <externalReferences>
    <externalReference r:id="rId5"/>
    <externalReference r:id="rId6"/>
    <externalReference r:id="rId7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3" l="1"/>
  <c r="B20" i="3"/>
  <c r="B19" i="3"/>
  <c r="B18" i="3"/>
  <c r="B17" i="3"/>
  <c r="B16" i="3"/>
  <c r="A21" i="3"/>
  <c r="A20" i="3"/>
  <c r="A19" i="3"/>
  <c r="A18" i="3"/>
  <c r="A17" i="3"/>
  <c r="A16" i="3"/>
  <c r="B13" i="3"/>
  <c r="B12" i="3"/>
  <c r="B11" i="3"/>
  <c r="B10" i="3"/>
  <c r="A13" i="3"/>
  <c r="A12" i="3"/>
  <c r="A11" i="3"/>
  <c r="A10" i="3"/>
  <c r="A7" i="3"/>
  <c r="B4" i="3"/>
  <c r="B3" i="3"/>
  <c r="A4" i="3"/>
  <c r="A3" i="3"/>
  <c r="A1" i="3"/>
  <c r="B45" i="2"/>
  <c r="B44" i="2"/>
  <c r="B43" i="2"/>
  <c r="B42" i="2"/>
  <c r="B41" i="2"/>
  <c r="B40" i="2"/>
  <c r="A45" i="2"/>
  <c r="A44" i="2"/>
  <c r="A43" i="2"/>
  <c r="A42" i="2"/>
  <c r="A41" i="2"/>
  <c r="A40" i="2"/>
  <c r="B37" i="2"/>
  <c r="A37" i="2"/>
  <c r="B36" i="2"/>
  <c r="B35" i="2"/>
  <c r="B34" i="2"/>
  <c r="A36" i="2"/>
  <c r="A35" i="2"/>
  <c r="A34" i="2"/>
  <c r="B31" i="2"/>
  <c r="B28" i="2"/>
  <c r="B29" i="2"/>
  <c r="B30" i="2"/>
  <c r="B22" i="2"/>
  <c r="B23" i="2"/>
  <c r="B24" i="2"/>
  <c r="B25" i="2"/>
  <c r="B14" i="2"/>
  <c r="B15" i="2"/>
  <c r="B16" i="2"/>
  <c r="B17" i="2"/>
  <c r="B18" i="2"/>
  <c r="B19" i="2"/>
  <c r="B20" i="2"/>
  <c r="B21" i="2"/>
  <c r="B11" i="2"/>
  <c r="B3" i="2"/>
  <c r="B4" i="2"/>
  <c r="B5" i="2"/>
  <c r="B6" i="2"/>
  <c r="B7" i="2"/>
  <c r="B8" i="2"/>
  <c r="B2" i="2"/>
  <c r="A3" i="2"/>
  <c r="A4" i="2"/>
  <c r="A5" i="2"/>
  <c r="A6" i="2"/>
  <c r="A7" i="2"/>
  <c r="A8" i="2"/>
  <c r="A2" i="2"/>
  <c r="B39" i="1"/>
  <c r="B38" i="1"/>
  <c r="B37" i="1"/>
  <c r="B36" i="1"/>
  <c r="A39" i="1"/>
  <c r="A38" i="1"/>
  <c r="A37" i="1"/>
  <c r="A36" i="1"/>
  <c r="B8" i="1"/>
  <c r="B9" i="1"/>
  <c r="C8" i="1"/>
  <c r="C9" i="1"/>
  <c r="D8" i="1"/>
  <c r="D9" i="1"/>
  <c r="B33" i="1"/>
  <c r="B32" i="1"/>
  <c r="B31" i="1"/>
  <c r="B30" i="1"/>
  <c r="B28" i="1"/>
  <c r="B27" i="1"/>
  <c r="B26" i="1"/>
  <c r="B25" i="1"/>
  <c r="B24" i="1"/>
  <c r="B23" i="1"/>
  <c r="B22" i="1"/>
  <c r="B21" i="1"/>
  <c r="B20" i="1"/>
  <c r="B19" i="1"/>
  <c r="B18" i="1"/>
  <c r="B16" i="1"/>
  <c r="B13" i="1"/>
  <c r="B4" i="1"/>
  <c r="B3" i="1"/>
  <c r="A4" i="1"/>
  <c r="A3" i="1"/>
  <c r="A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tc={713CDC0E-C488-422C-98BF-B59EA4633B99}</author>
  </authors>
  <commentList>
    <comment ref="G6" authorId="0" shapeId="0" xr:uid="{713CDC0E-C488-422C-98BF-B59EA4633B99}">
      <text>
        <t>[Threaded comment]
Your version of Excel allows you to read this threaded comment; however, any edits to it will get removed if the file is opened in a newer version of Excel. Learn more: https://go.microsoft.com/fwlink/?linkid=870924
Comment:
    Added these numbers in here for you!</t>
      </text>
    </comment>
  </commentList>
</comments>
</file>

<file path=xl/sharedStrings.xml><?xml version="1.0" encoding="utf-8"?>
<sst xmlns="http://schemas.openxmlformats.org/spreadsheetml/2006/main" count="76" uniqueCount="42">
  <si>
    <t>Percent</t>
  </si>
  <si>
    <t xml:space="preserve">2. Larimer County </t>
  </si>
  <si>
    <t xml:space="preserve">3. Douglas County </t>
  </si>
  <si>
    <t xml:space="preserve">4. El Paso County </t>
  </si>
  <si>
    <t xml:space="preserve">5. Central Eastern Plains </t>
  </si>
  <si>
    <t xml:space="preserve">6. Southeast </t>
  </si>
  <si>
    <t xml:space="preserve">7. Pueblo County </t>
  </si>
  <si>
    <t xml:space="preserve">8. San Luis Valley </t>
  </si>
  <si>
    <t xml:space="preserve">9. Southwest </t>
  </si>
  <si>
    <t xml:space="preserve">10. Gunnison and Dolores Valleys </t>
  </si>
  <si>
    <t xml:space="preserve">11. Northwest </t>
  </si>
  <si>
    <t xml:space="preserve">13. Upper Arkansas Valley </t>
  </si>
  <si>
    <t xml:space="preserve">14. Adams County </t>
  </si>
  <si>
    <t xml:space="preserve">15. Arapahoe County </t>
  </si>
  <si>
    <t xml:space="preserve">16. Boulder-Broomfield </t>
  </si>
  <si>
    <t xml:space="preserve">18. Weld County </t>
  </si>
  <si>
    <t xml:space="preserve">19. Mesa County </t>
  </si>
  <si>
    <t xml:space="preserve">20. Denver County </t>
  </si>
  <si>
    <t xml:space="preserve">21. Jefferson County </t>
  </si>
  <si>
    <t xml:space="preserve">Region </t>
  </si>
  <si>
    <t>Homeowners</t>
  </si>
  <si>
    <t>Renters</t>
  </si>
  <si>
    <t>By region: People answering Yes to the question, 2023</t>
  </si>
  <si>
    <t>By ownership status: People answering Yes to the question, 2019-2023</t>
  </si>
  <si>
    <t xml:space="preserve">1. Northeast </t>
  </si>
  <si>
    <t xml:space="preserve">12. I-70 Mountain Corridor </t>
  </si>
  <si>
    <t>By race/ethnicity: People answering Yes to the question, 2023</t>
  </si>
  <si>
    <t>By region: People uninsured in 2023</t>
  </si>
  <si>
    <t xml:space="preserve">17. Clear Creek,Gilpin, Park, and Teller counties </t>
  </si>
  <si>
    <t>XX</t>
  </si>
  <si>
    <t>By race/ethnicity: People uninsured in 2023</t>
  </si>
  <si>
    <t>By age: People uninsured in 2023</t>
  </si>
  <si>
    <t>Poor mental health over time</t>
  </si>
  <si>
    <t>By race/ethnicity: Poor mental health in 2023</t>
  </si>
  <si>
    <t>By age: Poor mental health in 2023</t>
  </si>
  <si>
    <t>Type of insurance, 2023</t>
  </si>
  <si>
    <t>Note: Data for regions 2, 3, 5, and 17 cannot be reported because of sample sizes</t>
  </si>
  <si>
    <t>Note: Data for regions 2, 3, 16, and 17 cannot be reported because of sample sizes</t>
  </si>
  <si>
    <t>Statewide, 2023</t>
  </si>
  <si>
    <t>This workbook shares data from the Colorado Health Access Survey.</t>
  </si>
  <si>
    <t>The full set of 2023 CHAS data will be released in February 2023</t>
  </si>
  <si>
    <t>`December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</si>
</sst>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Verdana"/>
      <family val="2"/>
    </font>
    <font>
      <i/>
      <sz val="12"/>
      <color theme="1"/>
      <name val="Verdana"/>
      <family val="2"/>
    </font>
    <font>
      <sz val="11"/>
      <name val="Verdana"/>
      <family val="2"/>
    </font>
    <font>
      <b/>
      <sz val="12"/>
      <color theme="1"/>
      <name val="Verdana"/>
      <family val="2"/>
    </font>
    <font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3" fillId="0" borderId="0" xfId="0" applyFont="1"/>
    <xf numFmtId="164" fontId="1" fillId="0" borderId="0" xfId="0" applyNumberFormat="1" applyFont="1" applyAlignment="1">
      <alignment horizontal="right"/>
    </xf>
    <xf numFmtId="0" fontId="4" fillId="0" borderId="0" xfId="0" applyFont="1"/>
    <xf numFmtId="164" fontId="4" fillId="0" borderId="0" xfId="0" applyNumberFormat="1" applyFont="1"/>
    <xf numFmtId="0" fontId="1" fillId="2" borderId="0" xfId="0" applyFont="1" applyFill="1"/>
    <xf numFmtId="164" fontId="1" fillId="2" borderId="0" xfId="0" applyNumberFormat="1" applyFont="1" applyFill="1"/>
    <xf numFmtId="0" fontId="5" fillId="2" borderId="0" xfId="0" applyFont="1" applyFill="1"/>
    <xf numFmtId="0" fontId="5" fillId="0" borderId="0" xfId="0" applyFont="1"/>
    <xf numFmtId="1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microsoft.com/office/2017/10/relationships/person" Target="persons/perso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CHI-FPE/Volumes/public/Projects/Colorado%20Health%20Access%20Survey%20(CHAS)/2023%20Survey/Storybook/Data/Uninsured.xlsx" TargetMode="External"/><Relationship Id="rId1" Type="http://schemas.openxmlformats.org/officeDocument/2006/relationships/externalLinkPath" Target="/Volumes/public/Projects/Colorado%20Health%20Access%20Survey%20(CHAS)/2023%20Survey/Storybook/Data/Uninsured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/CHI-FPE/Volumes/public/Projects/Colorado%20Health%20Access%20Survey%20(CHAS)/2023%20Survey/Storybook/Data/BH.xlsx" TargetMode="External"/><Relationship Id="rId1" Type="http://schemas.openxmlformats.org/officeDocument/2006/relationships/externalLinkPath" Target="/Volumes/public/Projects/Colorado%20Health%20Access%20Survey%20(CHAS)/2023%20Survey/Storybook/Data/BH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/CHI-FPE/Volumes/public/Projects/Colorado%20Health%20Access%20Survey%20(CHAS)/2023%20Survey/Storybook/Data/Housing.xlsx" TargetMode="External"/><Relationship Id="rId1" Type="http://schemas.openxmlformats.org/officeDocument/2006/relationships/externalLinkPath" Target="/Volumes/public/Projects/Colorado%20Health%20Access%20Survey%20(CHAS)/2023%20Survey/Storybook/Data/Hous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rvey Series"/>
      <sheetName val="Demographics"/>
      <sheetName val="HSR"/>
      <sheetName val="Over Time"/>
    </sheetNames>
    <sheetDataSet>
      <sheetData sheetId="0">
        <row r="12">
          <cell r="A12" t="str">
            <v>Employer-Sponsored Insurance</v>
          </cell>
          <cell r="E12">
            <v>49.369300000000003</v>
          </cell>
        </row>
        <row r="13">
          <cell r="A13" t="str">
            <v>Medicare</v>
          </cell>
          <cell r="E13">
            <v>10.5008</v>
          </cell>
        </row>
        <row r="14">
          <cell r="A14" t="str">
            <v>Medicaid</v>
          </cell>
          <cell r="E14">
            <v>29.959</v>
          </cell>
        </row>
        <row r="15">
          <cell r="A15" t="str">
            <v>CHP+</v>
          </cell>
          <cell r="E15">
            <v>0.15290000000000001</v>
          </cell>
        </row>
        <row r="16">
          <cell r="A16" t="str">
            <v>Individual</v>
          </cell>
          <cell r="E16">
            <v>4.9322999999999997</v>
          </cell>
        </row>
        <row r="17">
          <cell r="A17" t="str">
            <v>Other</v>
          </cell>
          <cell r="E17">
            <v>0.49759999999999999</v>
          </cell>
        </row>
        <row r="18">
          <cell r="A18" t="str">
            <v>Uninsured</v>
          </cell>
          <cell r="E18">
            <v>4.5880000000000001</v>
          </cell>
        </row>
      </sheetData>
      <sheetData sheetId="1">
        <row r="16">
          <cell r="A16" t="str">
            <v>Non-Hispanic/Latino
White</v>
          </cell>
          <cell r="J16">
            <v>3.3498999999999999</v>
          </cell>
        </row>
        <row r="19">
          <cell r="A19" t="str">
            <v>Non-Hispanic/Latino
Black</v>
          </cell>
          <cell r="J19">
            <v>1.9850000000000001</v>
          </cell>
        </row>
        <row r="22">
          <cell r="A22" t="str">
            <v>Hispanic/Latino</v>
          </cell>
          <cell r="J22">
            <v>8.9003999999999994</v>
          </cell>
        </row>
        <row r="25">
          <cell r="A25" t="str">
            <v>Non-Hispanic Other
Race</v>
          </cell>
          <cell r="J25">
            <v>2.2362000000000002</v>
          </cell>
        </row>
        <row r="81">
          <cell r="A81" t="str">
            <v>0-17</v>
          </cell>
          <cell r="J81">
            <v>1.8907</v>
          </cell>
        </row>
        <row r="84">
          <cell r="A84" t="str">
            <v>18-25</v>
          </cell>
          <cell r="J84">
            <v>7.9969000000000001</v>
          </cell>
        </row>
        <row r="87">
          <cell r="A87" t="str">
            <v>26-34</v>
          </cell>
          <cell r="J87">
            <v>7.6529999999999996</v>
          </cell>
        </row>
        <row r="90">
          <cell r="A90" t="str">
            <v>35-49</v>
          </cell>
          <cell r="J90">
            <v>6.9580000000000002</v>
          </cell>
        </row>
        <row r="93">
          <cell r="A93" t="str">
            <v>50-64</v>
          </cell>
          <cell r="J93">
            <v>4.3269000000000002</v>
          </cell>
        </row>
        <row r="96">
          <cell r="A96" t="str">
            <v>65+</v>
          </cell>
          <cell r="J96">
            <v>0.4773</v>
          </cell>
        </row>
      </sheetData>
      <sheetData sheetId="2">
        <row r="15">
          <cell r="J15">
            <v>2.3262999999999998</v>
          </cell>
        </row>
        <row r="24">
          <cell r="J24">
            <v>5.1368999999999998</v>
          </cell>
        </row>
        <row r="27">
          <cell r="J27">
            <v>8.9070999999999998</v>
          </cell>
        </row>
        <row r="30">
          <cell r="J30">
            <v>3.2174999999999998</v>
          </cell>
        </row>
        <row r="33">
          <cell r="J33">
            <v>2.1996000000000002</v>
          </cell>
        </row>
        <row r="36">
          <cell r="J36">
            <v>5.1284999999999998</v>
          </cell>
        </row>
        <row r="39">
          <cell r="J39">
            <v>9.1170000000000009</v>
          </cell>
        </row>
        <row r="42">
          <cell r="J42">
            <v>8.6555999999999997</v>
          </cell>
        </row>
        <row r="45">
          <cell r="J45">
            <v>5.0789999999999997</v>
          </cell>
        </row>
        <row r="48">
          <cell r="J48">
            <v>12.588900000000001</v>
          </cell>
        </row>
        <row r="51">
          <cell r="J51">
            <v>7.5762</v>
          </cell>
        </row>
        <row r="54">
          <cell r="J54">
            <v>4.7884000000000002</v>
          </cell>
        </row>
        <row r="57">
          <cell r="J57">
            <v>3.9369000000000001</v>
          </cell>
        </row>
        <row r="66">
          <cell r="J66">
            <v>5.9085999999999999</v>
          </cell>
        </row>
        <row r="69">
          <cell r="J69">
            <v>8.4229000000000003</v>
          </cell>
        </row>
        <row r="72">
          <cell r="J72">
            <v>4.8834999999999997</v>
          </cell>
        </row>
        <row r="75">
          <cell r="J75">
            <v>3.7942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rvey Series"/>
      <sheetName val="Demographics"/>
      <sheetName val="Over time"/>
      <sheetName val="HSR"/>
    </sheetNames>
    <sheetDataSet>
      <sheetData sheetId="0">
        <row r="10">
          <cell r="A10" t="str">
            <v>MH1. Reported eight or more days or poor mental health in the past 30 days</v>
          </cell>
        </row>
        <row r="12">
          <cell r="A12" t="str">
            <v>Good mental health (fewer than 8 days)</v>
          </cell>
          <cell r="E12">
            <v>73.825100000000006</v>
          </cell>
        </row>
        <row r="13">
          <cell r="A13" t="str">
            <v>Poor mental health (8 or more days)</v>
          </cell>
          <cell r="E13">
            <v>26.174900000000001</v>
          </cell>
        </row>
      </sheetData>
      <sheetData sheetId="1">
        <row r="16">
          <cell r="A16" t="str">
            <v>Non-Hispanic/Latino
White</v>
          </cell>
        </row>
        <row r="17">
          <cell r="J17">
            <v>24.974</v>
          </cell>
        </row>
        <row r="19">
          <cell r="A19" t="str">
            <v>Non-Hispanic/Latino
Black</v>
          </cell>
        </row>
        <row r="20">
          <cell r="J20">
            <v>21.163399999999999</v>
          </cell>
        </row>
        <row r="22">
          <cell r="A22" t="str">
            <v>Hispanic/Latino</v>
          </cell>
        </row>
        <row r="23">
          <cell r="J23">
            <v>30.0059</v>
          </cell>
        </row>
        <row r="25">
          <cell r="A25" t="str">
            <v>Non-Hispanic Other
Race</v>
          </cell>
        </row>
        <row r="26">
          <cell r="J26">
            <v>27.582000000000001</v>
          </cell>
        </row>
        <row r="35">
          <cell r="A35" t="str">
            <v>5-17</v>
          </cell>
        </row>
        <row r="36">
          <cell r="J36">
            <v>16.509499999999999</v>
          </cell>
        </row>
        <row r="38">
          <cell r="A38" t="str">
            <v>18-25</v>
          </cell>
        </row>
        <row r="39">
          <cell r="J39">
            <v>34.952500000000001</v>
          </cell>
        </row>
        <row r="41">
          <cell r="A41" t="str">
            <v>26-34</v>
          </cell>
        </row>
        <row r="42">
          <cell r="J42">
            <v>37.507199999999997</v>
          </cell>
        </row>
        <row r="44">
          <cell r="A44" t="str">
            <v>35-49</v>
          </cell>
        </row>
        <row r="45">
          <cell r="J45">
            <v>34.7363</v>
          </cell>
        </row>
        <row r="47">
          <cell r="A47" t="str">
            <v>50-64</v>
          </cell>
        </row>
        <row r="48">
          <cell r="J48">
            <v>26.993600000000001</v>
          </cell>
        </row>
        <row r="50">
          <cell r="A50" t="str">
            <v>65+</v>
          </cell>
        </row>
        <row r="51">
          <cell r="J51">
            <v>10.1335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rvey Series"/>
      <sheetName val="Demographics"/>
      <sheetName val="CHISQ"/>
      <sheetName val="SDOH"/>
      <sheetName val="Over Time"/>
      <sheetName val="Homeownership"/>
      <sheetName val="HSR"/>
    </sheetNames>
    <sheetDataSet>
      <sheetData sheetId="0">
        <row r="10">
          <cell r="A10" t="str">
            <v>D11. Are you worried that in the next two months, you may not have stable housing?</v>
          </cell>
        </row>
        <row r="12">
          <cell r="A12" t="str">
            <v>Yes</v>
          </cell>
          <cell r="E12">
            <v>7.0774999999999997</v>
          </cell>
        </row>
        <row r="13">
          <cell r="A13" t="str">
            <v>No</v>
          </cell>
          <cell r="E13">
            <v>92.922499999999999</v>
          </cell>
        </row>
        <row r="34">
          <cell r="J34">
            <v>11.199</v>
          </cell>
        </row>
        <row r="43">
          <cell r="J43">
            <v>8.1820000000000004</v>
          </cell>
        </row>
        <row r="49">
          <cell r="J49">
            <v>6.9051</v>
          </cell>
        </row>
        <row r="52">
          <cell r="J52">
            <v>11.7697</v>
          </cell>
        </row>
        <row r="55">
          <cell r="J55">
            <v>7.1999000000000004</v>
          </cell>
        </row>
        <row r="58">
          <cell r="J58">
            <v>7.3758999999999997</v>
          </cell>
        </row>
        <row r="61">
          <cell r="J61">
            <v>5.3558000000000003</v>
          </cell>
        </row>
        <row r="64">
          <cell r="J64">
            <v>6.6558999999999999</v>
          </cell>
        </row>
        <row r="67">
          <cell r="J67">
            <v>8.6047999999999991</v>
          </cell>
        </row>
        <row r="70">
          <cell r="J70">
            <v>6.3762999999999996</v>
          </cell>
        </row>
        <row r="73">
          <cell r="J73">
            <v>5.9013</v>
          </cell>
        </row>
        <row r="76">
          <cell r="J76">
            <v>8.11</v>
          </cell>
        </row>
        <row r="79">
          <cell r="J79">
            <v>6.1193</v>
          </cell>
        </row>
        <row r="85">
          <cell r="J85">
            <v>9.0242000000000004</v>
          </cell>
        </row>
        <row r="88">
          <cell r="J88">
            <v>5.9137000000000004</v>
          </cell>
        </row>
        <row r="91">
          <cell r="J91">
            <v>10.3817</v>
          </cell>
        </row>
        <row r="94">
          <cell r="J94">
            <v>3.8632</v>
          </cell>
        </row>
      </sheetData>
      <sheetData sheetId="1">
        <row r="16">
          <cell r="A16" t="str">
            <v>Non-Hispanic/Latino
White</v>
          </cell>
          <cell r="J16">
            <v>4.8202999999999996</v>
          </cell>
        </row>
        <row r="19">
          <cell r="A19" t="str">
            <v>Non-Hispanic/Latino
Black</v>
          </cell>
          <cell r="J19">
            <v>8.5795999999999992</v>
          </cell>
        </row>
        <row r="22">
          <cell r="A22" t="str">
            <v>Hispanic/Latino</v>
          </cell>
          <cell r="J22">
            <v>12.670999999999999</v>
          </cell>
        </row>
        <row r="25">
          <cell r="A25" t="str">
            <v>Non-Hispanic Other
Race</v>
          </cell>
          <cell r="J25">
            <v>7.4259000000000004</v>
          </cell>
        </row>
      </sheetData>
      <sheetData sheetId="2" refreshError="1"/>
      <sheetData sheetId="3" refreshError="1"/>
      <sheetData sheetId="4" refreshError="1"/>
      <sheetData sheetId="5">
        <row r="17">
          <cell r="J17">
            <v>2.3982999999999999</v>
          </cell>
        </row>
        <row r="20">
          <cell r="J20">
            <v>16.183499999999999</v>
          </cell>
        </row>
        <row r="30">
          <cell r="J30">
            <v>1.883</v>
          </cell>
        </row>
        <row r="33">
          <cell r="J33">
            <v>12.557700000000001</v>
          </cell>
        </row>
        <row r="43">
          <cell r="J43">
            <v>2.4234</v>
          </cell>
        </row>
        <row r="46">
          <cell r="J46">
            <v>16.9407</v>
          </cell>
        </row>
      </sheetData>
      <sheetData sheetId="6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Lindsey Whittington" id="{3786A733-55B6-49EA-8BFC-614899FD446E}" userId="ac1465dc1f8c2e9d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6" dT="2023-11-27T23:29:53.23" personId="{3786A733-55B6-49EA-8BFC-614899FD446E}" id="{713CDC0E-C488-422C-98BF-B59EA4633B99}">
    <text>Added these numbers in here for you!</text>
  </threadedComment>
</ThreadedComment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2A298-8BAC-614F-BF2E-C2233974A5FC}">
  <dimension ref="A1:A3"/>
  <sheetViews>
    <sheetView tabSelected="1" workbookViewId="0">
      <selection activeCell="A2" sqref="A2"/>
    </sheetView>
  </sheetViews>
  <sheetFormatPr baseColWidth="10" defaultRowHeight="16" x14ac:dyDescent="0.2"/>
  <sheetData>
    <row r="1" spans="1:1" x14ac:dyDescent="0.2">
      <c r="A1" s="12" t="s">
        <v>41</v>
      </c>
    </row>
    <row r="2" spans="1:1" x14ac:dyDescent="0.2">
      <c r="A2" s="1" t="s">
        <v>39</v>
      </c>
    </row>
    <row r="3" spans="1:1" x14ac:dyDescent="0.2">
      <c r="A3" s="1" t="s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83381-BA91-D94D-920D-9174657E9CDE}">
  <dimension ref="A1:D57"/>
  <sheetViews>
    <sheetView workbookViewId="0">
      <selection activeCell="C10" sqref="C10:D10"/>
    </sheetView>
  </sheetViews>
  <sheetFormatPr baseColWidth="10" defaultColWidth="10.83203125" defaultRowHeight="16" x14ac:dyDescent="0.2"/>
  <cols>
    <col min="1" max="1" width="35.1640625" style="1" customWidth="1"/>
    <col min="2" max="16384" width="10.83203125" style="1"/>
  </cols>
  <sheetData>
    <row r="1" spans="1:4" x14ac:dyDescent="0.2">
      <c r="A1" s="8" t="s">
        <v>35</v>
      </c>
      <c r="B1" s="8" t="s">
        <v>0</v>
      </c>
    </row>
    <row r="2" spans="1:4" x14ac:dyDescent="0.2">
      <c r="A2" s="1" t="str">
        <f>'[1]Survey Series'!$A12</f>
        <v>Employer-Sponsored Insurance</v>
      </c>
      <c r="B2" s="2">
        <f>'[1]Survey Series'!$E12</f>
        <v>49.369300000000003</v>
      </c>
    </row>
    <row r="3" spans="1:4" x14ac:dyDescent="0.2">
      <c r="A3" s="1" t="str">
        <f>'[1]Survey Series'!$A13</f>
        <v>Medicare</v>
      </c>
      <c r="B3" s="2">
        <f>'[1]Survey Series'!$E13</f>
        <v>10.5008</v>
      </c>
    </row>
    <row r="4" spans="1:4" x14ac:dyDescent="0.2">
      <c r="A4" s="1" t="str">
        <f>'[1]Survey Series'!$A14</f>
        <v>Medicaid</v>
      </c>
      <c r="B4" s="2">
        <f>'[1]Survey Series'!$E14</f>
        <v>29.959</v>
      </c>
    </row>
    <row r="5" spans="1:4" x14ac:dyDescent="0.2">
      <c r="A5" s="1" t="str">
        <f>'[1]Survey Series'!$A15</f>
        <v>CHP+</v>
      </c>
      <c r="B5" s="2">
        <f>'[1]Survey Series'!$E15</f>
        <v>0.15290000000000001</v>
      </c>
    </row>
    <row r="6" spans="1:4" x14ac:dyDescent="0.2">
      <c r="A6" s="1" t="str">
        <f>'[1]Survey Series'!$A16</f>
        <v>Individual</v>
      </c>
      <c r="B6" s="2">
        <f>'[1]Survey Series'!$E16</f>
        <v>4.9322999999999997</v>
      </c>
    </row>
    <row r="7" spans="1:4" x14ac:dyDescent="0.2">
      <c r="A7" s="1" t="str">
        <f>'[1]Survey Series'!$A17</f>
        <v>Other</v>
      </c>
      <c r="B7" s="2">
        <f>'[1]Survey Series'!$E17</f>
        <v>0.49759999999999999</v>
      </c>
    </row>
    <row r="8" spans="1:4" x14ac:dyDescent="0.2">
      <c r="A8" s="1" t="str">
        <f>'[1]Survey Series'!$A18</f>
        <v>Uninsured</v>
      </c>
      <c r="B8" s="2">
        <f>'[1]Survey Series'!$E18</f>
        <v>4.5880000000000001</v>
      </c>
    </row>
    <row r="10" spans="1:4" x14ac:dyDescent="0.2">
      <c r="A10" s="8" t="s">
        <v>27</v>
      </c>
      <c r="B10" s="8"/>
      <c r="C10" s="8"/>
      <c r="D10" s="8"/>
    </row>
    <row r="11" spans="1:4" x14ac:dyDescent="0.2">
      <c r="A11" s="11" t="s">
        <v>24</v>
      </c>
      <c r="B11" s="2">
        <f>[1]HSR!$J15</f>
        <v>2.3262999999999998</v>
      </c>
      <c r="D11" s="1" t="s">
        <v>37</v>
      </c>
    </row>
    <row r="12" spans="1:4" x14ac:dyDescent="0.2">
      <c r="A12" s="11" t="s">
        <v>1</v>
      </c>
      <c r="B12" s="5" t="s">
        <v>29</v>
      </c>
    </row>
    <row r="13" spans="1:4" x14ac:dyDescent="0.2">
      <c r="A13" s="11" t="s">
        <v>2</v>
      </c>
      <c r="B13" s="5" t="s">
        <v>29</v>
      </c>
    </row>
    <row r="14" spans="1:4" x14ac:dyDescent="0.2">
      <c r="A14" s="11" t="s">
        <v>3</v>
      </c>
      <c r="B14" s="2">
        <f>[1]HSR!$J24</f>
        <v>5.1368999999999998</v>
      </c>
    </row>
    <row r="15" spans="1:4" x14ac:dyDescent="0.2">
      <c r="A15" s="11" t="s">
        <v>4</v>
      </c>
      <c r="B15" s="2">
        <f>[1]HSR!$J27</f>
        <v>8.9070999999999998</v>
      </c>
    </row>
    <row r="16" spans="1:4" x14ac:dyDescent="0.2">
      <c r="A16" s="11" t="s">
        <v>5</v>
      </c>
      <c r="B16" s="2">
        <f>[1]HSR!$J30</f>
        <v>3.2174999999999998</v>
      </c>
    </row>
    <row r="17" spans="1:2" x14ac:dyDescent="0.2">
      <c r="A17" s="11" t="s">
        <v>6</v>
      </c>
      <c r="B17" s="2">
        <f>[1]HSR!$J33</f>
        <v>2.1996000000000002</v>
      </c>
    </row>
    <row r="18" spans="1:2" x14ac:dyDescent="0.2">
      <c r="A18" s="11" t="s">
        <v>7</v>
      </c>
      <c r="B18" s="2">
        <f>[1]HSR!$J36</f>
        <v>5.1284999999999998</v>
      </c>
    </row>
    <row r="19" spans="1:2" x14ac:dyDescent="0.2">
      <c r="A19" s="11" t="s">
        <v>8</v>
      </c>
      <c r="B19" s="2">
        <f>[1]HSR!$J39</f>
        <v>9.1170000000000009</v>
      </c>
    </row>
    <row r="20" spans="1:2" x14ac:dyDescent="0.2">
      <c r="A20" s="11" t="s">
        <v>9</v>
      </c>
      <c r="B20" s="2">
        <f>[1]HSR!$J42</f>
        <v>8.6555999999999997</v>
      </c>
    </row>
    <row r="21" spans="1:2" x14ac:dyDescent="0.2">
      <c r="A21" s="11" t="s">
        <v>10</v>
      </c>
      <c r="B21" s="2">
        <f>[1]HSR!$J45</f>
        <v>5.0789999999999997</v>
      </c>
    </row>
    <row r="22" spans="1:2" x14ac:dyDescent="0.2">
      <c r="A22" s="11" t="s">
        <v>25</v>
      </c>
      <c r="B22" s="2">
        <f>[1]HSR!$J48</f>
        <v>12.588900000000001</v>
      </c>
    </row>
    <row r="23" spans="1:2" x14ac:dyDescent="0.2">
      <c r="A23" s="11" t="s">
        <v>11</v>
      </c>
      <c r="B23" s="2">
        <f>[1]HSR!$J51</f>
        <v>7.5762</v>
      </c>
    </row>
    <row r="24" spans="1:2" x14ac:dyDescent="0.2">
      <c r="A24" s="11" t="s">
        <v>12</v>
      </c>
      <c r="B24" s="2">
        <f>[1]HSR!$J54</f>
        <v>4.7884000000000002</v>
      </c>
    </row>
    <row r="25" spans="1:2" x14ac:dyDescent="0.2">
      <c r="A25" s="11" t="s">
        <v>13</v>
      </c>
      <c r="B25" s="2">
        <f>[1]HSR!$J57</f>
        <v>3.9369000000000001</v>
      </c>
    </row>
    <row r="26" spans="1:2" x14ac:dyDescent="0.2">
      <c r="A26" s="11" t="s">
        <v>14</v>
      </c>
      <c r="B26" s="5" t="s">
        <v>29</v>
      </c>
    </row>
    <row r="27" spans="1:2" x14ac:dyDescent="0.2">
      <c r="A27" s="11" t="s">
        <v>28</v>
      </c>
      <c r="B27" s="5" t="s">
        <v>29</v>
      </c>
    </row>
    <row r="28" spans="1:2" x14ac:dyDescent="0.2">
      <c r="A28" s="11" t="s">
        <v>15</v>
      </c>
      <c r="B28" s="2">
        <f>[1]HSR!$J66</f>
        <v>5.9085999999999999</v>
      </c>
    </row>
    <row r="29" spans="1:2" x14ac:dyDescent="0.2">
      <c r="A29" s="11" t="s">
        <v>16</v>
      </c>
      <c r="B29" s="2">
        <f>[1]HSR!$J69</f>
        <v>8.4229000000000003</v>
      </c>
    </row>
    <row r="30" spans="1:2" x14ac:dyDescent="0.2">
      <c r="A30" s="11" t="s">
        <v>17</v>
      </c>
      <c r="B30" s="2">
        <f>[1]HSR!$J72</f>
        <v>4.8834999999999997</v>
      </c>
    </row>
    <row r="31" spans="1:2" x14ac:dyDescent="0.2">
      <c r="A31" s="11" t="s">
        <v>18</v>
      </c>
      <c r="B31" s="2">
        <f>[1]HSR!$J75</f>
        <v>3.7942</v>
      </c>
    </row>
    <row r="33" spans="1:2" x14ac:dyDescent="0.2">
      <c r="A33" s="10" t="s">
        <v>30</v>
      </c>
      <c r="B33" s="8"/>
    </row>
    <row r="34" spans="1:2" x14ac:dyDescent="0.2">
      <c r="A34" s="1" t="str">
        <f>[1]Demographics!$A$16</f>
        <v>Non-Hispanic/Latino
White</v>
      </c>
      <c r="B34" s="2">
        <f>[1]Demographics!$J$16</f>
        <v>3.3498999999999999</v>
      </c>
    </row>
    <row r="35" spans="1:2" x14ac:dyDescent="0.2">
      <c r="A35" s="1" t="str">
        <f>[1]Demographics!$A$19</f>
        <v>Non-Hispanic/Latino
Black</v>
      </c>
      <c r="B35" s="2">
        <f>[1]Demographics!$J$19</f>
        <v>1.9850000000000001</v>
      </c>
    </row>
    <row r="36" spans="1:2" x14ac:dyDescent="0.2">
      <c r="A36" s="1" t="str">
        <f>[1]Demographics!$A$22</f>
        <v>Hispanic/Latino</v>
      </c>
      <c r="B36" s="2">
        <f>[1]Demographics!$J$22</f>
        <v>8.9003999999999994</v>
      </c>
    </row>
    <row r="37" spans="1:2" x14ac:dyDescent="0.2">
      <c r="A37" s="1" t="str">
        <f>[1]Demographics!$A$25</f>
        <v>Non-Hispanic Other
Race</v>
      </c>
      <c r="B37" s="2">
        <f>[1]Demographics!$J$25</f>
        <v>2.2362000000000002</v>
      </c>
    </row>
    <row r="38" spans="1:2" x14ac:dyDescent="0.2">
      <c r="B38" s="2"/>
    </row>
    <row r="39" spans="1:2" x14ac:dyDescent="0.2">
      <c r="A39" s="10" t="s">
        <v>31</v>
      </c>
      <c r="B39" s="9"/>
    </row>
    <row r="40" spans="1:2" x14ac:dyDescent="0.2">
      <c r="A40" s="1" t="str">
        <f>[1]Demographics!$A$81</f>
        <v>0-17</v>
      </c>
      <c r="B40" s="2">
        <f>[1]Demographics!$J$81</f>
        <v>1.8907</v>
      </c>
    </row>
    <row r="41" spans="1:2" x14ac:dyDescent="0.2">
      <c r="A41" s="1" t="str">
        <f>[1]Demographics!$A$84</f>
        <v>18-25</v>
      </c>
      <c r="B41" s="2">
        <f>[1]Demographics!$J$84</f>
        <v>7.9969000000000001</v>
      </c>
    </row>
    <row r="42" spans="1:2" x14ac:dyDescent="0.2">
      <c r="A42" s="1" t="str">
        <f>[1]Demographics!$A$87</f>
        <v>26-34</v>
      </c>
      <c r="B42" s="2">
        <f>[1]Demographics!$J$87</f>
        <v>7.6529999999999996</v>
      </c>
    </row>
    <row r="43" spans="1:2" x14ac:dyDescent="0.2">
      <c r="A43" s="1" t="str">
        <f>[1]Demographics!$A$90</f>
        <v>35-49</v>
      </c>
      <c r="B43" s="2">
        <f>[1]Demographics!$J$90</f>
        <v>6.9580000000000002</v>
      </c>
    </row>
    <row r="44" spans="1:2" x14ac:dyDescent="0.2">
      <c r="A44" s="1" t="str">
        <f>[1]Demographics!$A$93</f>
        <v>50-64</v>
      </c>
      <c r="B44" s="2">
        <f>[1]Demographics!$J$93</f>
        <v>4.3269000000000002</v>
      </c>
    </row>
    <row r="45" spans="1:2" x14ac:dyDescent="0.2">
      <c r="A45" s="1" t="str">
        <f>[1]Demographics!$A$96</f>
        <v>65+</v>
      </c>
      <c r="B45" s="2">
        <f>[1]Demographics!$J$96</f>
        <v>0.4773</v>
      </c>
    </row>
    <row r="46" spans="1:2" x14ac:dyDescent="0.2">
      <c r="B46" s="2"/>
    </row>
    <row r="47" spans="1:2" x14ac:dyDescent="0.2">
      <c r="B47" s="2"/>
    </row>
    <row r="48" spans="1:2" x14ac:dyDescent="0.2">
      <c r="B48" s="2"/>
    </row>
    <row r="49" spans="2:2" x14ac:dyDescent="0.2">
      <c r="B49" s="2"/>
    </row>
    <row r="50" spans="2:2" x14ac:dyDescent="0.2">
      <c r="B50" s="2"/>
    </row>
    <row r="51" spans="2:2" x14ac:dyDescent="0.2">
      <c r="B51" s="2"/>
    </row>
    <row r="52" spans="2:2" x14ac:dyDescent="0.2">
      <c r="B52" s="2"/>
    </row>
    <row r="53" spans="2:2" x14ac:dyDescent="0.2">
      <c r="B53" s="2"/>
    </row>
    <row r="54" spans="2:2" x14ac:dyDescent="0.2">
      <c r="B54" s="2"/>
    </row>
    <row r="55" spans="2:2" x14ac:dyDescent="0.2">
      <c r="B55" s="2"/>
    </row>
    <row r="56" spans="2:2" x14ac:dyDescent="0.2">
      <c r="B56" s="2"/>
    </row>
    <row r="57" spans="2:2" x14ac:dyDescent="0.2">
      <c r="B57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824CD-70F9-FC42-8AC4-979EB20B9DDD}">
  <dimension ref="A1:G24"/>
  <sheetViews>
    <sheetView workbookViewId="0">
      <selection activeCell="C23" sqref="C23"/>
    </sheetView>
  </sheetViews>
  <sheetFormatPr baseColWidth="10" defaultColWidth="10.83203125" defaultRowHeight="16" x14ac:dyDescent="0.2"/>
  <cols>
    <col min="1" max="1" width="40.6640625" style="1" customWidth="1"/>
    <col min="2" max="16384" width="10.83203125" style="1"/>
  </cols>
  <sheetData>
    <row r="1" spans="1:7" x14ac:dyDescent="0.2">
      <c r="A1" s="6" t="str">
        <f>'[2]Survey Series'!$A$10</f>
        <v>MH1. Reported eight or more days or poor mental health in the past 30 days</v>
      </c>
    </row>
    <row r="2" spans="1:7" x14ac:dyDescent="0.2">
      <c r="A2" s="8" t="s">
        <v>38</v>
      </c>
      <c r="B2" s="8" t="s">
        <v>0</v>
      </c>
    </row>
    <row r="3" spans="1:7" x14ac:dyDescent="0.2">
      <c r="A3" s="1" t="str">
        <f>'[2]Survey Series'!$A$12</f>
        <v>Good mental health (fewer than 8 days)</v>
      </c>
      <c r="B3" s="2">
        <f>'[2]Survey Series'!$E$12</f>
        <v>73.825100000000006</v>
      </c>
    </row>
    <row r="4" spans="1:7" x14ac:dyDescent="0.2">
      <c r="A4" s="1" t="str">
        <f>'[2]Survey Series'!$A$13</f>
        <v>Poor mental health (8 or more days)</v>
      </c>
      <c r="B4" s="2">
        <f>'[2]Survey Series'!$E$13</f>
        <v>26.174900000000001</v>
      </c>
    </row>
    <row r="6" spans="1:7" x14ac:dyDescent="0.2">
      <c r="A6" s="8" t="s">
        <v>32</v>
      </c>
      <c r="B6" s="8">
        <v>2013</v>
      </c>
      <c r="C6" s="8">
        <v>2015</v>
      </c>
      <c r="D6" s="8">
        <v>2017</v>
      </c>
      <c r="E6" s="8">
        <v>2019</v>
      </c>
      <c r="F6" s="8">
        <v>2021</v>
      </c>
      <c r="G6" s="8">
        <v>2023</v>
      </c>
    </row>
    <row r="7" spans="1:7" x14ac:dyDescent="0.2">
      <c r="A7" s="1" t="str">
        <f>'[2]Survey Series'!$A$13</f>
        <v>Poor mental health (8 or more days)</v>
      </c>
      <c r="B7" s="1">
        <v>10.6</v>
      </c>
      <c r="C7" s="1">
        <v>9.9</v>
      </c>
      <c r="D7" s="1">
        <v>11.8</v>
      </c>
      <c r="E7" s="1">
        <v>15.3</v>
      </c>
      <c r="F7" s="1">
        <v>23.7</v>
      </c>
      <c r="G7" s="1">
        <v>26.2</v>
      </c>
    </row>
    <row r="9" spans="1:7" x14ac:dyDescent="0.2">
      <c r="A9" s="8" t="s">
        <v>33</v>
      </c>
      <c r="B9" s="8" t="s">
        <v>0</v>
      </c>
    </row>
    <row r="10" spans="1:7" x14ac:dyDescent="0.2">
      <c r="A10" s="1" t="str">
        <f>[2]Demographics!$A$16</f>
        <v>Non-Hispanic/Latino
White</v>
      </c>
      <c r="B10" s="2">
        <f>[2]Demographics!$J$17</f>
        <v>24.974</v>
      </c>
    </row>
    <row r="11" spans="1:7" x14ac:dyDescent="0.2">
      <c r="A11" s="1" t="str">
        <f>[2]Demographics!$A$19</f>
        <v>Non-Hispanic/Latino
Black</v>
      </c>
      <c r="B11" s="2">
        <f>[2]Demographics!$J$20</f>
        <v>21.163399999999999</v>
      </c>
    </row>
    <row r="12" spans="1:7" x14ac:dyDescent="0.2">
      <c r="A12" s="1" t="str">
        <f>[2]Demographics!$A$22</f>
        <v>Hispanic/Latino</v>
      </c>
      <c r="B12" s="2">
        <f>[2]Demographics!$J$23</f>
        <v>30.0059</v>
      </c>
    </row>
    <row r="13" spans="1:7" x14ac:dyDescent="0.2">
      <c r="A13" s="1" t="str">
        <f>[2]Demographics!$A$25</f>
        <v>Non-Hispanic Other
Race</v>
      </c>
      <c r="B13" s="2">
        <f>[2]Demographics!$J$26</f>
        <v>27.582000000000001</v>
      </c>
    </row>
    <row r="15" spans="1:7" x14ac:dyDescent="0.2">
      <c r="A15" s="8" t="s">
        <v>34</v>
      </c>
      <c r="B15" s="8" t="s">
        <v>0</v>
      </c>
    </row>
    <row r="16" spans="1:7" x14ac:dyDescent="0.2">
      <c r="A16" s="1" t="str">
        <f>[2]Demographics!$A$35</f>
        <v>5-17</v>
      </c>
      <c r="B16" s="2">
        <f>[2]Demographics!$J$36</f>
        <v>16.509499999999999</v>
      </c>
    </row>
    <row r="17" spans="1:2" x14ac:dyDescent="0.2">
      <c r="A17" s="1" t="str">
        <f>[2]Demographics!$A$38</f>
        <v>18-25</v>
      </c>
      <c r="B17" s="2">
        <f>[2]Demographics!$J$39</f>
        <v>34.952500000000001</v>
      </c>
    </row>
    <row r="18" spans="1:2" x14ac:dyDescent="0.2">
      <c r="A18" s="1" t="str">
        <f>[2]Demographics!$A$41</f>
        <v>26-34</v>
      </c>
      <c r="B18" s="2">
        <f>[2]Demographics!$J$42</f>
        <v>37.507199999999997</v>
      </c>
    </row>
    <row r="19" spans="1:2" x14ac:dyDescent="0.2">
      <c r="A19" s="1" t="str">
        <f>[2]Demographics!$A$44</f>
        <v>35-49</v>
      </c>
      <c r="B19" s="2">
        <f>[2]Demographics!$J$45</f>
        <v>34.7363</v>
      </c>
    </row>
    <row r="20" spans="1:2" x14ac:dyDescent="0.2">
      <c r="A20" s="1" t="str">
        <f>[2]Demographics!$A$47</f>
        <v>50-64</v>
      </c>
      <c r="B20" s="2">
        <f>[2]Demographics!$J$48</f>
        <v>26.993600000000001</v>
      </c>
    </row>
    <row r="21" spans="1:2" x14ac:dyDescent="0.2">
      <c r="A21" s="1" t="str">
        <f>[2]Demographics!$A$50</f>
        <v>65+</v>
      </c>
      <c r="B21" s="2">
        <f>[2]Demographics!$J$51</f>
        <v>10.1335</v>
      </c>
    </row>
    <row r="24" spans="1:2" x14ac:dyDescent="0.2">
      <c r="A24" s="3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302A9-A3A4-9D48-9276-7B06A85C171C}">
  <dimension ref="A1:I62"/>
  <sheetViews>
    <sheetView workbookViewId="0">
      <selection activeCell="D23" sqref="D23"/>
    </sheetView>
  </sheetViews>
  <sheetFormatPr baseColWidth="10" defaultColWidth="10.83203125" defaultRowHeight="16" x14ac:dyDescent="0.2"/>
  <cols>
    <col min="1" max="1" width="31" style="1" customWidth="1"/>
    <col min="2" max="2" width="10.1640625" style="1" customWidth="1"/>
    <col min="3" max="16384" width="10.83203125" style="1"/>
  </cols>
  <sheetData>
    <row r="1" spans="1:5" x14ac:dyDescent="0.2">
      <c r="A1" s="6" t="str">
        <f>'[3]Survey Series'!$A$10</f>
        <v>D11. Are you worried that in the next two months, you may not have stable housing?</v>
      </c>
    </row>
    <row r="2" spans="1:5" x14ac:dyDescent="0.2">
      <c r="A2" s="8" t="s">
        <v>38</v>
      </c>
      <c r="B2" s="8" t="s">
        <v>0</v>
      </c>
    </row>
    <row r="3" spans="1:5" x14ac:dyDescent="0.2">
      <c r="A3" s="1" t="str">
        <f>'[3]Survey Series'!$A$12</f>
        <v>Yes</v>
      </c>
      <c r="B3" s="2">
        <f>'[3]Survey Series'!$E$12</f>
        <v>7.0774999999999997</v>
      </c>
    </row>
    <row r="4" spans="1:5" x14ac:dyDescent="0.2">
      <c r="A4" s="1" t="str">
        <f>'[3]Survey Series'!$A$13</f>
        <v>No</v>
      </c>
      <c r="B4" s="2">
        <f>'[3]Survey Series'!$E$13</f>
        <v>92.922499999999999</v>
      </c>
    </row>
    <row r="5" spans="1:5" x14ac:dyDescent="0.2">
      <c r="B5" s="2"/>
    </row>
    <row r="6" spans="1:5" x14ac:dyDescent="0.2">
      <c r="A6" s="8" t="s">
        <v>23</v>
      </c>
      <c r="B6" s="9"/>
      <c r="C6" s="8"/>
      <c r="D6" s="8"/>
      <c r="E6" s="8"/>
    </row>
    <row r="7" spans="1:5" x14ac:dyDescent="0.2">
      <c r="B7" s="1">
        <v>2019</v>
      </c>
      <c r="C7" s="1">
        <v>2021</v>
      </c>
      <c r="D7" s="6">
        <v>2023</v>
      </c>
    </row>
    <row r="8" spans="1:5" x14ac:dyDescent="0.2">
      <c r="A8" s="1" t="s">
        <v>20</v>
      </c>
      <c r="B8" s="2">
        <f>[3]Homeownership!$J$17</f>
        <v>2.3982999999999999</v>
      </c>
      <c r="C8" s="2">
        <f>[3]Homeownership!$J$30</f>
        <v>1.883</v>
      </c>
      <c r="D8" s="7">
        <f>[3]Homeownership!$J$43</f>
        <v>2.4234</v>
      </c>
    </row>
    <row r="9" spans="1:5" x14ac:dyDescent="0.2">
      <c r="A9" s="1" t="s">
        <v>21</v>
      </c>
      <c r="B9" s="2">
        <f>[3]Homeownership!$J$20</f>
        <v>16.183499999999999</v>
      </c>
      <c r="C9" s="2">
        <f>[3]Homeownership!$J$33</f>
        <v>12.557700000000001</v>
      </c>
      <c r="D9" s="7">
        <f>[3]Homeownership!$J$46</f>
        <v>16.9407</v>
      </c>
    </row>
    <row r="11" spans="1:5" x14ac:dyDescent="0.2">
      <c r="A11" s="8" t="s">
        <v>22</v>
      </c>
      <c r="B11" s="8"/>
      <c r="C11" s="8"/>
      <c r="D11" s="8"/>
      <c r="E11" s="8"/>
    </row>
    <row r="12" spans="1:5" x14ac:dyDescent="0.2">
      <c r="A12" s="6" t="s">
        <v>19</v>
      </c>
      <c r="B12" s="6" t="s">
        <v>0</v>
      </c>
      <c r="D12" s="1" t="s">
        <v>36</v>
      </c>
    </row>
    <row r="13" spans="1:5" x14ac:dyDescent="0.2">
      <c r="A13" s="4" t="s">
        <v>24</v>
      </c>
      <c r="B13" s="5">
        <f>'[3]Survey Series'!$J$34</f>
        <v>11.199</v>
      </c>
    </row>
    <row r="14" spans="1:5" x14ac:dyDescent="0.2">
      <c r="A14" s="4" t="s">
        <v>1</v>
      </c>
      <c r="B14" s="5" t="s">
        <v>29</v>
      </c>
    </row>
    <row r="15" spans="1:5" x14ac:dyDescent="0.2">
      <c r="A15" s="4" t="s">
        <v>2</v>
      </c>
      <c r="B15" s="5" t="s">
        <v>29</v>
      </c>
    </row>
    <row r="16" spans="1:5" x14ac:dyDescent="0.2">
      <c r="A16" s="4" t="s">
        <v>3</v>
      </c>
      <c r="B16" s="5">
        <f>'[3]Survey Series'!$J$43</f>
        <v>8.1820000000000004</v>
      </c>
    </row>
    <row r="17" spans="1:8" x14ac:dyDescent="0.2">
      <c r="A17" s="4" t="s">
        <v>4</v>
      </c>
      <c r="B17" s="5" t="s">
        <v>29</v>
      </c>
    </row>
    <row r="18" spans="1:8" x14ac:dyDescent="0.2">
      <c r="A18" s="4" t="s">
        <v>5</v>
      </c>
      <c r="B18" s="5">
        <f>'[3]Survey Series'!$J$49</f>
        <v>6.9051</v>
      </c>
    </row>
    <row r="19" spans="1:8" x14ac:dyDescent="0.2">
      <c r="A19" s="4" t="s">
        <v>6</v>
      </c>
      <c r="B19" s="5">
        <f>'[3]Survey Series'!$J$52</f>
        <v>11.7697</v>
      </c>
    </row>
    <row r="20" spans="1:8" x14ac:dyDescent="0.2">
      <c r="A20" s="4" t="s">
        <v>7</v>
      </c>
      <c r="B20" s="5">
        <f>'[3]Survey Series'!$J$55</f>
        <v>7.1999000000000004</v>
      </c>
    </row>
    <row r="21" spans="1:8" x14ac:dyDescent="0.2">
      <c r="A21" s="4" t="s">
        <v>8</v>
      </c>
      <c r="B21" s="5">
        <f>'[3]Survey Series'!$J$58</f>
        <v>7.3758999999999997</v>
      </c>
      <c r="H21" s="4"/>
    </row>
    <row r="22" spans="1:8" x14ac:dyDescent="0.2">
      <c r="A22" s="4" t="s">
        <v>9</v>
      </c>
      <c r="B22" s="5">
        <f>'[3]Survey Series'!$J$61</f>
        <v>5.3558000000000003</v>
      </c>
    </row>
    <row r="23" spans="1:8" x14ac:dyDescent="0.2">
      <c r="A23" s="4" t="s">
        <v>10</v>
      </c>
      <c r="B23" s="5">
        <f>'[3]Survey Series'!$J$64</f>
        <v>6.6558999999999999</v>
      </c>
      <c r="H23" s="4"/>
    </row>
    <row r="24" spans="1:8" x14ac:dyDescent="0.2">
      <c r="A24" s="4" t="s">
        <v>25</v>
      </c>
      <c r="B24" s="5">
        <f>'[3]Survey Series'!$J$67</f>
        <v>8.6047999999999991</v>
      </c>
    </row>
    <row r="25" spans="1:8" x14ac:dyDescent="0.2">
      <c r="A25" s="4" t="s">
        <v>11</v>
      </c>
      <c r="B25" s="5">
        <f>'[3]Survey Series'!$J$70</f>
        <v>6.3762999999999996</v>
      </c>
      <c r="H25" s="4"/>
    </row>
    <row r="26" spans="1:8" x14ac:dyDescent="0.2">
      <c r="A26" s="4" t="s">
        <v>12</v>
      </c>
      <c r="B26" s="5">
        <f>'[3]Survey Series'!$J$73</f>
        <v>5.9013</v>
      </c>
    </row>
    <row r="27" spans="1:8" x14ac:dyDescent="0.2">
      <c r="A27" s="4" t="s">
        <v>13</v>
      </c>
      <c r="B27" s="5">
        <f>'[3]Survey Series'!$J$76</f>
        <v>8.11</v>
      </c>
      <c r="H27" s="4"/>
    </row>
    <row r="28" spans="1:8" x14ac:dyDescent="0.2">
      <c r="A28" s="4" t="s">
        <v>14</v>
      </c>
      <c r="B28" s="5">
        <f>'[3]Survey Series'!$J$79</f>
        <v>6.1193</v>
      </c>
    </row>
    <row r="29" spans="1:8" x14ac:dyDescent="0.2">
      <c r="A29" s="4" t="s">
        <v>28</v>
      </c>
      <c r="B29" s="5" t="s">
        <v>29</v>
      </c>
      <c r="H29" s="4"/>
    </row>
    <row r="30" spans="1:8" x14ac:dyDescent="0.2">
      <c r="A30" s="4" t="s">
        <v>15</v>
      </c>
      <c r="B30" s="5">
        <f>'[3]Survey Series'!$J$85</f>
        <v>9.0242000000000004</v>
      </c>
    </row>
    <row r="31" spans="1:8" x14ac:dyDescent="0.2">
      <c r="A31" s="4" t="s">
        <v>16</v>
      </c>
      <c r="B31" s="5">
        <f>'[3]Survey Series'!$J$88</f>
        <v>5.9137000000000004</v>
      </c>
      <c r="H31" s="4"/>
    </row>
    <row r="32" spans="1:8" x14ac:dyDescent="0.2">
      <c r="A32" s="4" t="s">
        <v>17</v>
      </c>
      <c r="B32" s="5">
        <f>'[3]Survey Series'!$J$91</f>
        <v>10.3817</v>
      </c>
    </row>
    <row r="33" spans="1:9" x14ac:dyDescent="0.2">
      <c r="A33" s="4" t="s">
        <v>18</v>
      </c>
      <c r="B33" s="5">
        <f>'[3]Survey Series'!J$94</f>
        <v>3.8632</v>
      </c>
      <c r="H33" s="4"/>
    </row>
    <row r="35" spans="1:9" x14ac:dyDescent="0.2">
      <c r="A35" s="10" t="s">
        <v>26</v>
      </c>
      <c r="B35" s="8"/>
      <c r="C35" s="8"/>
      <c r="D35" s="8"/>
      <c r="I35" s="4"/>
    </row>
    <row r="36" spans="1:9" x14ac:dyDescent="0.2">
      <c r="A36" s="1" t="str">
        <f>[3]Demographics!$A$16</f>
        <v>Non-Hispanic/Latino
White</v>
      </c>
      <c r="B36" s="2">
        <f>[3]Demographics!$J$16</f>
        <v>4.8202999999999996</v>
      </c>
    </row>
    <row r="37" spans="1:9" x14ac:dyDescent="0.2">
      <c r="A37" s="1" t="str">
        <f>[3]Demographics!$A$19</f>
        <v>Non-Hispanic/Latino
Black</v>
      </c>
      <c r="B37" s="2">
        <f>[3]Demographics!$J$19</f>
        <v>8.5795999999999992</v>
      </c>
      <c r="I37" s="4"/>
    </row>
    <row r="38" spans="1:9" x14ac:dyDescent="0.2">
      <c r="A38" s="1" t="str">
        <f>[3]Demographics!$A$22</f>
        <v>Hispanic/Latino</v>
      </c>
      <c r="B38" s="2">
        <f>[3]Demographics!$J$22</f>
        <v>12.670999999999999</v>
      </c>
    </row>
    <row r="39" spans="1:9" x14ac:dyDescent="0.2">
      <c r="A39" s="1" t="str">
        <f>[3]Demographics!$A$25</f>
        <v>Non-Hispanic Other
Race</v>
      </c>
      <c r="B39" s="2">
        <f>[3]Demographics!$J$25</f>
        <v>7.4259000000000004</v>
      </c>
      <c r="I39" s="4"/>
    </row>
    <row r="41" spans="1:9" x14ac:dyDescent="0.2">
      <c r="I41" s="4"/>
    </row>
    <row r="42" spans="1:9" x14ac:dyDescent="0.2">
      <c r="I42" s="4"/>
    </row>
    <row r="44" spans="1:9" x14ac:dyDescent="0.2">
      <c r="I44" s="4"/>
    </row>
    <row r="46" spans="1:9" x14ac:dyDescent="0.2">
      <c r="I46" s="4"/>
    </row>
    <row r="48" spans="1:9" x14ac:dyDescent="0.2">
      <c r="I48" s="4"/>
    </row>
    <row r="50" spans="9:9" x14ac:dyDescent="0.2">
      <c r="I50" s="4"/>
    </row>
    <row r="52" spans="9:9" x14ac:dyDescent="0.2">
      <c r="I52" s="4"/>
    </row>
    <row r="54" spans="9:9" x14ac:dyDescent="0.2">
      <c r="I54" s="4"/>
    </row>
    <row r="56" spans="9:9" x14ac:dyDescent="0.2">
      <c r="I56" s="4"/>
    </row>
    <row r="58" spans="9:9" x14ac:dyDescent="0.2">
      <c r="I58" s="4"/>
    </row>
    <row r="60" spans="9:9" x14ac:dyDescent="0.2">
      <c r="I60" s="4"/>
    </row>
    <row r="62" spans="9:9" x14ac:dyDescent="0.2">
      <c r="I62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</vt:lpstr>
      <vt:lpstr>Insurance</vt:lpstr>
      <vt:lpstr>Mental Health</vt:lpstr>
      <vt:lpstr>Housing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Hanel</dc:creator>
  <cp:lastModifiedBy>Joe Hanel</cp:lastModifiedBy>
  <dcterms:created xsi:type="dcterms:W3CDTF">2023-11-27T04:44:21Z</dcterms:created>
  <dcterms:modified xsi:type="dcterms:W3CDTF">2023-12-01T16:26:23Z</dcterms:modified>
</cp:coreProperties>
</file>